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junio 2021\ASE cuenta publica junio 2021\1_Formatos IFT 2021 - Sector Paraestatal Municipal SCG\"/>
    </mc:Choice>
  </mc:AlternateContent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0" yWindow="0" windowWidth="25135" windowHeight="10486"/>
  </bookViews>
  <sheets>
    <sheet name="EAEPE_COG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14" i="1"/>
  <c r="H13" i="1"/>
  <c r="G17" i="1"/>
  <c r="F17" i="1"/>
  <c r="D17" i="1"/>
  <c r="C17" i="1"/>
  <c r="E17" i="1" s="1"/>
  <c r="H17" i="1" s="1"/>
  <c r="G27" i="1"/>
  <c r="F27" i="1"/>
  <c r="D27" i="1"/>
  <c r="E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G61" i="1"/>
  <c r="F61" i="1"/>
  <c r="D61" i="1"/>
  <c r="C61" i="1"/>
  <c r="G69" i="1"/>
  <c r="F69" i="1"/>
  <c r="D69" i="1"/>
  <c r="C69" i="1"/>
  <c r="G73" i="1"/>
  <c r="F73" i="1"/>
  <c r="D73" i="1"/>
  <c r="C73" i="1"/>
  <c r="G9" i="1"/>
  <c r="F9" i="1"/>
  <c r="D9" i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E72" i="1"/>
  <c r="H72" i="1" s="1"/>
  <c r="E71" i="1"/>
  <c r="H71" i="1" s="1"/>
  <c r="E70" i="1"/>
  <c r="H70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E12" i="1"/>
  <c r="H12" i="1" s="1"/>
  <c r="E11" i="1"/>
  <c r="H11" i="1" s="1"/>
  <c r="E10" i="1"/>
  <c r="H10" i="1" s="1"/>
  <c r="C9" i="1"/>
  <c r="G81" i="1" l="1"/>
  <c r="H27" i="1"/>
  <c r="F81" i="1"/>
  <c r="E73" i="1"/>
  <c r="H73" i="1" s="1"/>
  <c r="E69" i="1"/>
  <c r="H69" i="1" s="1"/>
  <c r="E61" i="1"/>
  <c r="H61" i="1" s="1"/>
  <c r="D81" i="1"/>
  <c r="E37" i="1"/>
  <c r="H37" i="1" s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<sst xmlns="http://schemas.openxmlformats.org/spreadsheetml/2006/main" count="88" uniqueCount="88">
  <si>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</si>
  <si>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</si>
  <si>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</si>
  <si>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</si>
  <si>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</si>
  <si>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</si>
  <si>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</si>
  <si>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</si>
  <si>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</si>
  <si>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</si>
  <si>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</si>
  <si>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</si>
  <si>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</si>
  <si>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</si>
  <si>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</si>
  <si>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</si>
  <si>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</si>
  <si>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</si>
  <si>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</si>
  <si>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</si>
  <si>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</si>
  <si>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</si>
  <si>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</si>
  <si>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</si>
  <si>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</si>
  <si>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</si>
  <si>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</si>
  <si>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</si>
  <si>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</si>
  <si>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</si>
  <si>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</si>
  <si>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</si>
  <si>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</si>
  <si>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</si>
  <si>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</si>
  <si>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</si>
  <si>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</si>
  <si>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</si>
  <si>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</si>
  <si>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</si>
  <si>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</si>
  <si>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</si>
  <si>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</si>
  <si>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</si>
  <si>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</si>
  <si>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</si>
  <si>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</si>
  <si>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</si>
  <si>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</si>
  <si>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</si>
  <si>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</si>
  <si>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</si>
  <si>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</si>
  <si>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</si>
  <si>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</si>
  <si>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</si>
  <si>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</si>
  <si>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</si>
  <si>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</si>
  <si>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</si>
  <si>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</si>
  <si>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</si>
  <si>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</si>
  <si>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</si>
  <si>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</si>
  <si>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</si>
  <si>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</si>
  <si>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</si>
  <si>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</si>
  <si>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</si>
  <si>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</si>
  <si>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</si>
  <si>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</si>
  <si>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</si>
  <si>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</si>
  <si>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</si>
  <si>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</si>
  <si>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</si>
  <si>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</si>
  <si>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</si>
  <si>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</si>
  <si>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</si>
  <si>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</si>
  <si>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</si>
  <si>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</si>
  <si>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</si>
  <si>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</si>
  <si>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 Enero al 30 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</si>
</sst>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COG"/>
  <dimension ref="B1:I205"/>
  <sheetViews>
    <sheetView tabSelected="1" zoomScale="80" zoomScaleNormal="80" workbookViewId="0">
      <selection activeCell="E27" sqref="E27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44956330</v>
      </c>
      <c r="D9" s="16">
        <f>SUM(D10:D16)</f>
        <v>0</v>
      </c>
      <c r="E9" s="16">
        <f t="shared" ref="E9:E26" si="0">C9+D9</f>
        <v>44956330</v>
      </c>
      <c r="F9" s="16">
        <f>SUM(F10:F16)</f>
        <v>18192100.109999999</v>
      </c>
      <c r="G9" s="16">
        <f>SUM(G10:G16)</f>
        <v>17991042.669999998</v>
      </c>
      <c r="H9" s="16">
        <f t="shared" ref="H9:H40" si="1">E9-F9</f>
        <v>26764229.890000001</v>
      </c>
    </row>
    <row r="10" spans="2:9" ht="11.95" customHeight="1" x14ac:dyDescent="0.25">
      <c r="B10" s="11" t="s">
        <v>14</v>
      </c>
      <c r="C10" s="12">
        <v>14822540</v>
      </c>
      <c r="D10" s="13">
        <v>0</v>
      </c>
      <c r="E10" s="18">
        <f t="shared" si="0"/>
        <v>14822540</v>
      </c>
      <c r="F10" s="12">
        <v>6853578.2699999996</v>
      </c>
      <c r="G10" s="12">
        <v>6853578.2699999996</v>
      </c>
      <c r="H10" s="20">
        <f t="shared" si="1"/>
        <v>7968961.7300000004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13346686</v>
      </c>
      <c r="D12" s="13">
        <v>215286.14</v>
      </c>
      <c r="E12" s="18">
        <f t="shared" si="0"/>
        <v>13561972.140000001</v>
      </c>
      <c r="F12" s="12">
        <v>4807342.26</v>
      </c>
      <c r="G12" s="12">
        <v>4807342.26</v>
      </c>
      <c r="H12" s="20">
        <f t="shared" si="1"/>
        <v>8754629.8800000008</v>
      </c>
    </row>
    <row r="13" spans="2:9" ht="11.95" customHeight="1" x14ac:dyDescent="0.25">
      <c r="B13" s="11" t="s">
        <v>17</v>
      </c>
      <c r="C13" s="12">
        <v>5971072</v>
      </c>
      <c r="D13" s="13">
        <v>0</v>
      </c>
      <c r="E13" s="18">
        <f>C13+D13</f>
        <v>5971072</v>
      </c>
      <c r="F13" s="12">
        <v>2758153.21</v>
      </c>
      <c r="G13" s="12">
        <v>2675103.17</v>
      </c>
      <c r="H13" s="20">
        <f t="shared" si="1"/>
        <v>3212918.79</v>
      </c>
    </row>
    <row r="14" spans="2:9" ht="11.95" customHeight="1" x14ac:dyDescent="0.25">
      <c r="B14" s="11" t="s">
        <v>18</v>
      </c>
      <c r="C14" s="12">
        <v>10257475</v>
      </c>
      <c r="D14" s="13">
        <v>-160697.98000000001</v>
      </c>
      <c r="E14" s="18">
        <f t="shared" si="0"/>
        <v>10096777.02</v>
      </c>
      <c r="F14" s="12">
        <v>3773026.37</v>
      </c>
      <c r="G14" s="12">
        <v>3655018.97</v>
      </c>
      <c r="H14" s="20">
        <f t="shared" si="1"/>
        <v>6323750.6499999994</v>
      </c>
    </row>
    <row r="15" spans="2:9" ht="11.95" customHeight="1" x14ac:dyDescent="0.25">
      <c r="B15" s="11" t="s">
        <v>19</v>
      </c>
      <c r="C15" s="12">
        <v>502557</v>
      </c>
      <c r="D15" s="13">
        <v>-54588.160000000003</v>
      </c>
      <c r="E15" s="18">
        <f t="shared" si="0"/>
        <v>447968.83999999997</v>
      </c>
      <c r="F15" s="12">
        <v>0</v>
      </c>
      <c r="G15" s="12">
        <v>0</v>
      </c>
      <c r="H15" s="20">
        <f t="shared" si="1"/>
        <v>447968.83999999997</v>
      </c>
    </row>
    <row r="16" spans="2:9" ht="11.95" customHeight="1" x14ac:dyDescent="0.25">
      <c r="B16" s="11" t="s">
        <v>20</v>
      </c>
      <c r="C16" s="12">
        <v>56000</v>
      </c>
      <c r="D16" s="13">
        <v>0</v>
      </c>
      <c r="E16" s="18">
        <f t="shared" si="0"/>
        <v>56000</v>
      </c>
      <c r="F16" s="12">
        <v>0</v>
      </c>
      <c r="G16" s="12">
        <v>0</v>
      </c>
      <c r="H16" s="20">
        <f t="shared" si="1"/>
        <v>56000</v>
      </c>
    </row>
    <row r="17" spans="2:8" ht="24.05" customHeight="1" x14ac:dyDescent="0.25">
      <c r="B17" s="6" t="s">
        <v>21</v>
      </c>
      <c r="C17" s="16">
        <f>SUM(C18:C26)</f>
        <v>6621000</v>
      </c>
      <c r="D17" s="16">
        <f>SUM(D18:D26)</f>
        <v>284872.06</v>
      </c>
      <c r="E17" s="16">
        <f t="shared" si="0"/>
        <v>6905872.0599999996</v>
      </c>
      <c r="F17" s="16">
        <f>SUM(F18:F26)</f>
        <v>1529844.0499999998</v>
      </c>
      <c r="G17" s="16">
        <f>SUM(G18:G26)</f>
        <v>1271689.1299999999</v>
      </c>
      <c r="H17" s="16">
        <f t="shared" si="1"/>
        <v>5376028.0099999998</v>
      </c>
    </row>
    <row r="18" spans="2:8" ht="23.6" x14ac:dyDescent="0.25">
      <c r="B18" s="9" t="s">
        <v>22</v>
      </c>
      <c r="C18" s="12">
        <v>1243000</v>
      </c>
      <c r="D18" s="13">
        <v>90432.39</v>
      </c>
      <c r="E18" s="18">
        <f t="shared" si="0"/>
        <v>1333432.3899999999</v>
      </c>
      <c r="F18" s="12">
        <v>371328.17</v>
      </c>
      <c r="G18" s="12">
        <v>266619.61</v>
      </c>
      <c r="H18" s="20">
        <f t="shared" si="1"/>
        <v>962104.22</v>
      </c>
    </row>
    <row r="19" spans="2:8" ht="11.95" customHeight="1" x14ac:dyDescent="0.25">
      <c r="B19" s="9" t="s">
        <v>23</v>
      </c>
      <c r="C19" s="12">
        <v>225000</v>
      </c>
      <c r="D19" s="13">
        <v>1522</v>
      </c>
      <c r="E19" s="18">
        <f t="shared" si="0"/>
        <v>226522</v>
      </c>
      <c r="F19" s="12">
        <v>22354.66</v>
      </c>
      <c r="G19" s="12">
        <v>22354.66</v>
      </c>
      <c r="H19" s="20">
        <f t="shared" si="1"/>
        <v>204167.34</v>
      </c>
    </row>
    <row r="20" spans="2:8" ht="11.95" customHeight="1" x14ac:dyDescent="0.25">
      <c r="B20" s="9" t="s">
        <v>24</v>
      </c>
      <c r="C20" s="12">
        <v>80000</v>
      </c>
      <c r="D20" s="13">
        <v>13890.2</v>
      </c>
      <c r="E20" s="18">
        <f t="shared" si="0"/>
        <v>93890.2</v>
      </c>
      <c r="F20" s="12">
        <v>20314.48</v>
      </c>
      <c r="G20" s="12">
        <v>20314.48</v>
      </c>
      <c r="H20" s="20">
        <f t="shared" si="1"/>
        <v>73575.72</v>
      </c>
    </row>
    <row r="21" spans="2:8" ht="11.95" customHeight="1" x14ac:dyDescent="0.25">
      <c r="B21" s="9" t="s">
        <v>25</v>
      </c>
      <c r="C21" s="12">
        <v>1593000</v>
      </c>
      <c r="D21" s="13">
        <v>42004.73</v>
      </c>
      <c r="E21" s="18">
        <f t="shared" si="0"/>
        <v>1635004.73</v>
      </c>
      <c r="F21" s="12">
        <v>285745.93</v>
      </c>
      <c r="G21" s="12">
        <v>279589.81</v>
      </c>
      <c r="H21" s="20">
        <f t="shared" si="1"/>
        <v>1349258.8</v>
      </c>
    </row>
    <row r="22" spans="2:8" ht="11.95" customHeight="1" x14ac:dyDescent="0.25">
      <c r="B22" s="9" t="s">
        <v>26</v>
      </c>
      <c r="C22" s="12">
        <v>1322000</v>
      </c>
      <c r="D22" s="13">
        <v>3257.8</v>
      </c>
      <c r="E22" s="18">
        <f t="shared" si="0"/>
        <v>1325257.8</v>
      </c>
      <c r="F22" s="12">
        <v>143028.89000000001</v>
      </c>
      <c r="G22" s="12">
        <v>88181.1</v>
      </c>
      <c r="H22" s="20">
        <f t="shared" si="1"/>
        <v>1182228.9100000001</v>
      </c>
    </row>
    <row r="23" spans="2:8" ht="11.95" customHeight="1" x14ac:dyDescent="0.25">
      <c r="B23" s="9" t="s">
        <v>27</v>
      </c>
      <c r="C23" s="12">
        <v>1200000</v>
      </c>
      <c r="D23" s="13">
        <v>0</v>
      </c>
      <c r="E23" s="18">
        <f t="shared" si="0"/>
        <v>1200000</v>
      </c>
      <c r="F23" s="12">
        <v>368485.3</v>
      </c>
      <c r="G23" s="12">
        <v>324173.76</v>
      </c>
      <c r="H23" s="20">
        <f t="shared" si="1"/>
        <v>831514.7</v>
      </c>
    </row>
    <row r="24" spans="2:8" ht="11.95" customHeight="1" x14ac:dyDescent="0.25">
      <c r="B24" s="9" t="s">
        <v>28</v>
      </c>
      <c r="C24" s="12">
        <v>485000</v>
      </c>
      <c r="D24" s="13">
        <v>22544.21</v>
      </c>
      <c r="E24" s="18">
        <f t="shared" si="0"/>
        <v>507544.21</v>
      </c>
      <c r="F24" s="12">
        <v>28818.75</v>
      </c>
      <c r="G24" s="12">
        <v>26498.75</v>
      </c>
      <c r="H24" s="20">
        <f t="shared" si="1"/>
        <v>478725.46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473000</v>
      </c>
      <c r="D26" s="13">
        <v>111220.73</v>
      </c>
      <c r="E26" s="18">
        <f t="shared" si="0"/>
        <v>584220.73</v>
      </c>
      <c r="F26" s="12">
        <v>289767.87</v>
      </c>
      <c r="G26" s="12">
        <v>243956.96</v>
      </c>
      <c r="H26" s="20">
        <f t="shared" si="1"/>
        <v>294452.86</v>
      </c>
    </row>
    <row r="27" spans="2:8" ht="20.149999999999999" customHeight="1" x14ac:dyDescent="0.25">
      <c r="B27" s="6" t="s">
        <v>31</v>
      </c>
      <c r="C27" s="16">
        <f>SUM(C28:C36)</f>
        <v>18307000</v>
      </c>
      <c r="D27" s="16">
        <f>SUM(D28:D36)</f>
        <v>1048206.68</v>
      </c>
      <c r="E27" s="16">
        <f>D27+C27</f>
        <v>19355206.68</v>
      </c>
      <c r="F27" s="16">
        <f>SUM(F28:F36)</f>
        <v>5735563.5899999989</v>
      </c>
      <c r="G27" s="16">
        <f>SUM(G28:G36)</f>
        <v>5562941.0799999991</v>
      </c>
      <c r="H27" s="16">
        <f t="shared" si="1"/>
        <v>13619643.09</v>
      </c>
    </row>
    <row r="28" spans="2:8" x14ac:dyDescent="0.25">
      <c r="B28" s="9" t="s">
        <v>32</v>
      </c>
      <c r="C28" s="12">
        <v>1780000</v>
      </c>
      <c r="D28" s="13">
        <v>-114822.71</v>
      </c>
      <c r="E28" s="18">
        <f t="shared" ref="E28:E36" si="2">C28+D28</f>
        <v>1665177.29</v>
      </c>
      <c r="F28" s="12">
        <v>363644.32</v>
      </c>
      <c r="G28" s="12">
        <v>357032.32</v>
      </c>
      <c r="H28" s="20">
        <f t="shared" si="1"/>
        <v>1301532.97</v>
      </c>
    </row>
    <row r="29" spans="2:8" x14ac:dyDescent="0.25">
      <c r="B29" s="9" t="s">
        <v>33</v>
      </c>
      <c r="C29" s="12">
        <v>1715000</v>
      </c>
      <c r="D29" s="13">
        <v>3770</v>
      </c>
      <c r="E29" s="18">
        <f t="shared" si="2"/>
        <v>1718770</v>
      </c>
      <c r="F29" s="12">
        <v>679598.91</v>
      </c>
      <c r="G29" s="12">
        <v>679598.91</v>
      </c>
      <c r="H29" s="20">
        <f t="shared" si="1"/>
        <v>1039171.09</v>
      </c>
    </row>
    <row r="30" spans="2:8" ht="11.95" customHeight="1" x14ac:dyDescent="0.25">
      <c r="B30" s="9" t="s">
        <v>34</v>
      </c>
      <c r="C30" s="12">
        <v>6806782.0599999996</v>
      </c>
      <c r="D30" s="13">
        <v>326705.78000000003</v>
      </c>
      <c r="E30" s="18">
        <f t="shared" si="2"/>
        <v>7133487.8399999999</v>
      </c>
      <c r="F30" s="12">
        <v>2118066.88</v>
      </c>
      <c r="G30" s="12">
        <v>2110109.2799999998</v>
      </c>
      <c r="H30" s="20">
        <f t="shared" si="1"/>
        <v>5015420.96</v>
      </c>
    </row>
    <row r="31" spans="2:8" x14ac:dyDescent="0.25">
      <c r="B31" s="9" t="s">
        <v>35</v>
      </c>
      <c r="C31" s="12">
        <v>725000</v>
      </c>
      <c r="D31" s="13">
        <v>102194.64</v>
      </c>
      <c r="E31" s="18">
        <f t="shared" si="2"/>
        <v>827194.64</v>
      </c>
      <c r="F31" s="12">
        <v>455805.28</v>
      </c>
      <c r="G31" s="12">
        <v>455805.28</v>
      </c>
      <c r="H31" s="20">
        <f t="shared" si="1"/>
        <v>371389.36</v>
      </c>
    </row>
    <row r="32" spans="2:8" x14ac:dyDescent="0.25">
      <c r="B32" s="9" t="s">
        <v>36</v>
      </c>
      <c r="C32" s="12">
        <v>3292000</v>
      </c>
      <c r="D32" s="13">
        <v>180700.71</v>
      </c>
      <c r="E32" s="18">
        <f t="shared" si="2"/>
        <v>3472700.71</v>
      </c>
      <c r="F32" s="12">
        <v>1069714.3</v>
      </c>
      <c r="G32" s="12">
        <v>984973.39</v>
      </c>
      <c r="H32" s="20">
        <f t="shared" si="1"/>
        <v>2402986.41</v>
      </c>
    </row>
    <row r="33" spans="2:8" x14ac:dyDescent="0.25">
      <c r="B33" s="9" t="s">
        <v>37</v>
      </c>
      <c r="C33" s="12">
        <v>1470000</v>
      </c>
      <c r="D33" s="13">
        <v>0</v>
      </c>
      <c r="E33" s="18">
        <f t="shared" si="2"/>
        <v>1470000</v>
      </c>
      <c r="F33" s="12">
        <v>387104</v>
      </c>
      <c r="G33" s="12">
        <v>382696</v>
      </c>
      <c r="H33" s="20">
        <f t="shared" si="1"/>
        <v>1082896</v>
      </c>
    </row>
    <row r="34" spans="2:8" x14ac:dyDescent="0.25">
      <c r="B34" s="9" t="s">
        <v>38</v>
      </c>
      <c r="C34" s="12">
        <v>365000</v>
      </c>
      <c r="D34" s="13">
        <v>0</v>
      </c>
      <c r="E34" s="18">
        <f t="shared" si="2"/>
        <v>365000</v>
      </c>
      <c r="F34" s="12">
        <v>107214</v>
      </c>
      <c r="G34" s="12">
        <v>73110</v>
      </c>
      <c r="H34" s="20">
        <f t="shared" si="1"/>
        <v>257786</v>
      </c>
    </row>
    <row r="35" spans="2:8" x14ac:dyDescent="0.25">
      <c r="B35" s="9" t="s">
        <v>39</v>
      </c>
      <c r="C35" s="12">
        <v>1361217.94</v>
      </c>
      <c r="D35" s="13">
        <v>545176.66</v>
      </c>
      <c r="E35" s="18">
        <f t="shared" si="2"/>
        <v>1906394.6</v>
      </c>
      <c r="F35" s="12">
        <v>500028.39</v>
      </c>
      <c r="G35" s="12">
        <v>465228.39</v>
      </c>
      <c r="H35" s="20">
        <f t="shared" si="1"/>
        <v>1406366.21</v>
      </c>
    </row>
    <row r="36" spans="2:8" x14ac:dyDescent="0.25">
      <c r="B36" s="9" t="s">
        <v>40</v>
      </c>
      <c r="C36" s="12">
        <v>792000</v>
      </c>
      <c r="D36" s="13">
        <v>4481.6000000000004</v>
      </c>
      <c r="E36" s="18">
        <f t="shared" si="2"/>
        <v>796481.6</v>
      </c>
      <c r="F36" s="12">
        <v>54387.51</v>
      </c>
      <c r="G36" s="12">
        <v>54387.51</v>
      </c>
      <c r="H36" s="20">
        <f t="shared" si="1"/>
        <v>742094.09</v>
      </c>
    </row>
    <row r="37" spans="2:8" ht="20.149999999999999" customHeight="1" x14ac:dyDescent="0.25">
      <c r="B37" s="7" t="s">
        <v>41</v>
      </c>
      <c r="C37" s="16">
        <f>SUM(C38:C46)</f>
        <v>55264705.82</v>
      </c>
      <c r="D37" s="16">
        <f>SUM(D38:D46)</f>
        <v>100000</v>
      </c>
      <c r="E37" s="16">
        <f>C37+D37</f>
        <v>55364705.82</v>
      </c>
      <c r="F37" s="16">
        <f>SUM(F38:F46)</f>
        <v>20146983.77</v>
      </c>
      <c r="G37" s="16">
        <f>SUM(G38:G46)</f>
        <v>19222041.66</v>
      </c>
      <c r="H37" s="16">
        <f t="shared" si="1"/>
        <v>35217722.049999997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55264705.82</v>
      </c>
      <c r="D41" s="13">
        <v>100000</v>
      </c>
      <c r="E41" s="18">
        <f t="shared" si="3"/>
        <v>55364705.82</v>
      </c>
      <c r="F41" s="12">
        <v>20146983.77</v>
      </c>
      <c r="G41" s="12">
        <v>19222041.66</v>
      </c>
      <c r="H41" s="20">
        <f t="shared" ref="H41:H72" si="4">E41-F41</f>
        <v>35217722.049999997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17800000</v>
      </c>
      <c r="D47" s="16">
        <f>SUM(D48:D56)</f>
        <v>0</v>
      </c>
      <c r="E47" s="16">
        <f t="shared" si="3"/>
        <v>17800000</v>
      </c>
      <c r="F47" s="16">
        <f>SUM(F48:F56)</f>
        <v>1351670.8</v>
      </c>
      <c r="G47" s="16">
        <f>SUM(G48:G56)</f>
        <v>1263758.79</v>
      </c>
      <c r="H47" s="16">
        <f t="shared" si="4"/>
        <v>16448329.199999999</v>
      </c>
    </row>
    <row r="48" spans="2:8" x14ac:dyDescent="0.25">
      <c r="B48" s="9" t="s">
        <v>52</v>
      </c>
      <c r="C48" s="12">
        <v>4592600</v>
      </c>
      <c r="D48" s="13">
        <v>-567526.73</v>
      </c>
      <c r="E48" s="18">
        <f t="shared" si="3"/>
        <v>4025073.27</v>
      </c>
      <c r="F48" s="12">
        <v>670867.9</v>
      </c>
      <c r="G48" s="12">
        <v>645340.68999999994</v>
      </c>
      <c r="H48" s="20">
        <f t="shared" si="4"/>
        <v>3354205.37</v>
      </c>
    </row>
    <row r="49" spans="2:8" x14ac:dyDescent="0.25">
      <c r="B49" s="9" t="s">
        <v>53</v>
      </c>
      <c r="C49" s="12">
        <v>130000</v>
      </c>
      <c r="D49" s="13">
        <v>19270.73</v>
      </c>
      <c r="E49" s="18">
        <f t="shared" si="3"/>
        <v>149270.73000000001</v>
      </c>
      <c r="F49" s="12">
        <v>24287.02</v>
      </c>
      <c r="G49" s="12">
        <v>24287.02</v>
      </c>
      <c r="H49" s="20">
        <f t="shared" si="4"/>
        <v>124983.71</v>
      </c>
    </row>
    <row r="50" spans="2:8" x14ac:dyDescent="0.25">
      <c r="B50" s="9" t="s">
        <v>54</v>
      </c>
      <c r="C50" s="12">
        <v>800000</v>
      </c>
      <c r="D50" s="13">
        <v>0</v>
      </c>
      <c r="E50" s="18">
        <f t="shared" si="3"/>
        <v>800000</v>
      </c>
      <c r="F50" s="12">
        <v>27572.799999999999</v>
      </c>
      <c r="G50" s="12">
        <v>27572.799999999999</v>
      </c>
      <c r="H50" s="20">
        <f t="shared" si="4"/>
        <v>772427.2</v>
      </c>
    </row>
    <row r="51" spans="2:8" x14ac:dyDescent="0.25">
      <c r="B51" s="9" t="s">
        <v>55</v>
      </c>
      <c r="C51" s="12">
        <v>1350000</v>
      </c>
      <c r="D51" s="13">
        <v>0</v>
      </c>
      <c r="E51" s="18">
        <f t="shared" si="3"/>
        <v>1350000</v>
      </c>
      <c r="F51" s="12">
        <v>0</v>
      </c>
      <c r="G51" s="12">
        <v>0</v>
      </c>
      <c r="H51" s="20">
        <f t="shared" si="4"/>
        <v>1350000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4427400</v>
      </c>
      <c r="D53" s="13">
        <v>-9744</v>
      </c>
      <c r="E53" s="18">
        <f t="shared" si="3"/>
        <v>4417656</v>
      </c>
      <c r="F53" s="12">
        <v>89078.76</v>
      </c>
      <c r="G53" s="12">
        <v>89078.76</v>
      </c>
      <c r="H53" s="20">
        <f t="shared" si="4"/>
        <v>4328577.24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6500000</v>
      </c>
      <c r="D55" s="13">
        <v>0</v>
      </c>
      <c r="E55" s="18">
        <f t="shared" si="3"/>
        <v>6500000</v>
      </c>
      <c r="F55" s="12">
        <v>0</v>
      </c>
      <c r="G55" s="12">
        <v>0</v>
      </c>
      <c r="H55" s="20">
        <f t="shared" si="4"/>
        <v>6500000</v>
      </c>
    </row>
    <row r="56" spans="2:8" x14ac:dyDescent="0.25">
      <c r="B56" s="9" t="s">
        <v>60</v>
      </c>
      <c r="C56" s="12">
        <v>0</v>
      </c>
      <c r="D56" s="13">
        <v>558000</v>
      </c>
      <c r="E56" s="18">
        <f t="shared" si="3"/>
        <v>558000</v>
      </c>
      <c r="F56" s="12">
        <v>539864.31999999995</v>
      </c>
      <c r="G56" s="12">
        <v>477479.52</v>
      </c>
      <c r="H56" s="20">
        <f t="shared" si="4"/>
        <v>18135.680000000051</v>
      </c>
    </row>
    <row r="57" spans="2:8" ht="20.149999999999999" customHeight="1" x14ac:dyDescent="0.25">
      <c r="B57" s="6" t="s">
        <v>61</v>
      </c>
      <c r="C57" s="16">
        <f>SUM(C58:C60)</f>
        <v>23565011.719999999</v>
      </c>
      <c r="D57" s="16">
        <f>SUM(D58:D60)</f>
        <v>0</v>
      </c>
      <c r="E57" s="16">
        <f t="shared" si="3"/>
        <v>23565011.719999999</v>
      </c>
      <c r="F57" s="16">
        <f>SUM(F58:F60)</f>
        <v>2113059.19</v>
      </c>
      <c r="G57" s="16">
        <f>SUM(G58:G60)</f>
        <v>2072271.64</v>
      </c>
      <c r="H57" s="16">
        <f t="shared" si="4"/>
        <v>21451952.529999997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23565011.719999999</v>
      </c>
      <c r="D59" s="13">
        <v>0</v>
      </c>
      <c r="E59" s="18">
        <f t="shared" si="3"/>
        <v>23565011.719999999</v>
      </c>
      <c r="F59" s="12">
        <v>2113059.19</v>
      </c>
      <c r="G59" s="12">
        <v>2072271.64</v>
      </c>
      <c r="H59" s="18">
        <f t="shared" si="4"/>
        <v>21451952.529999997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166514047.53999999</v>
      </c>
      <c r="D81" s="22">
        <f>SUM(D73,D69,D61,D57,D47,D37,D27,D17,D9)</f>
        <v>1433078.7400000002</v>
      </c>
      <c r="E81" s="22">
        <f>C81+D81</f>
        <v>167947126.28</v>
      </c>
      <c r="F81" s="22">
        <f>SUM(F73,F69,F61,F57,F47,F37,F17,F27,F9)</f>
        <v>49069221.509999998</v>
      </c>
      <c r="G81" s="22">
        <f>SUM(G73,G69,G61,G57,G47,G37,G27,G17,G9)</f>
        <v>47383744.969999999</v>
      </c>
      <c r="H81" s="22">
        <f t="shared" si="5"/>
        <v>118877904.77000001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19685039370078741" top="0.74803149606299213" bottom="0.19685039370078741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2021-07-19T16:34:32Z</cp:lastPrinted>
  <dcterms:created xsi:type="dcterms:W3CDTF">2019-12-04T16:22:52Z</dcterms:created>
  <dcterms:modified xsi:type="dcterms:W3CDTF">2021-07-19T17:19:20Z</dcterms:modified>
</cp:coreProperties>
</file>